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<sst xmlns="http://schemas.openxmlformats.org/spreadsheetml/2006/main" count="48" uniqueCount="48">
  <si>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</si>
  <si>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ICR021</t>
  </si>
  <si>
    <t xml:space="preserve">m²</t>
  </si>
  <si>
    <t xml:space="preserve">Conducto de lana mineral.</t>
  </si>
  <si>
    <r>
      <rPr>
        <sz val="8.25"/>
        <color rgb="FF000000"/>
        <rFont val="Arial"/>
        <family val="2"/>
      </rPr>
      <t xml:space="preserve">Conducto rectangular para la distribución de aire climatizado formado por panel rígido de lana de vidrio Ursa Air Tech2 P8058 "URSA IBÉRICA AISLANTES", según UNE-EN 14303, recubierto con un complejo tejido de vidrio aluminizado en su cara exterior y con aluminio microperforado en su cara interior, con los bordes largos canteados, de 25 mm de espesor, resistencia térmica 0,78 m²K/W, conductividad térmica 0,032 W/(mK). Incluso codos, derivaciones, embocaduras, soportes metálicos galvanizados, elementos de fijación, sellado de tramos y uniones con cinta autoadhesiva de aluminio, accesorios de montaje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</si>
  <si>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</si>
  <si>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</si>
  <si>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</si>
  <si>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</si>
  <si>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</si>
  <si>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</si>
  <si>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</si>
  <si>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mt42cou010g</t>
  </si>
  <si>
    <t xml:space="preserve">m²</t>
  </si>
  <si>
    <t xml:space="preserve">Panel rígido de lana de vidrio Ursa Air Tech2 P8058 "URSA IBÉRICA AISLANTES", según UNE-EN 14303, recubierto con un complejo tejido de vidrio aluminizado en su cara exterior y con aluminio microperforado en su cara interior, con los bordes largos canteados, de 25 mm de espesor, para la formación de conductos autoportantes para la distribución de aire en climatización, resistencia térmica 0,78 m²K/W, conductividad térmica 0,032 W/(mK), Euroclase A2-s1, d0 de reacción al fuego según UNE-EN 13501-1, con código de designación MW-EN 14303-T5-MV1.</t>
  </si>
  <si>
    <t xml:space="preserve">mt42con020</t>
  </si>
  <si>
    <t xml:space="preserve">m</t>
  </si>
  <si>
    <t xml:space="preserve">Cinta autoadhesiva de aluminio, de 50 micras de espesor y 65 mm de anchura, a base de resinas acrílicas, para el sellado y fijación del aislamiento.</t>
  </si>
  <si>
    <t xml:space="preserve">mt42con025</t>
  </si>
  <si>
    <t xml:space="preserve">Ud</t>
  </si>
  <si>
    <t xml:space="preserve">Soporte metálico de acero galvanizado para sujeción al forjado de conducto rectangular de lana mineral para la distribución de aire en climatización.</t>
  </si>
  <si>
    <t xml:space="preserve">mt42www011</t>
  </si>
  <si>
    <t xml:space="preserve">Ud</t>
  </si>
  <si>
    <t xml:space="preserve">Repercusión, por m², de material auxiliar para fijación y confección de canalizaciones de aire en instalaciones de climatización.</t>
  </si>
  <si>
    <t xml:space="preserve">Subtotal materiales:</t>
  </si>
  <si>
    <t xml:space="preserve">Mano de obra</t>
  </si>
  <si>
    <t xml:space="preserve">mo012</t>
  </si>
  <si>
    <t xml:space="preserve">h</t>
  </si>
  <si>
    <t xml:space="preserve">Oficial 1ª montador de conductos de fibras minerales.</t>
  </si>
  <si>
    <t xml:space="preserve">mo083</t>
  </si>
  <si>
    <t xml:space="preserve">h</t>
  </si>
  <si>
    <t xml:space="preserve">Ayudante montador de conductos de fibras minerales.</t>
  </si>
  <si>
    <t xml:space="preserve">Subtotal mano de obra:</t>
  </si>
  <si>
    <t xml:space="preserve">Costes directos complementarios</t>
  </si>
  <si>
    <t xml:space="preserve">%</t>
  </si>
  <si>
    <t xml:space="preserve">Costes directos complementarios</t>
  </si>
  <si>
    <t xml:space="preserve">Coste de mantenimiento decenal: 12,65€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</si>
  <si>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</si>
  <si>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</si>
  <si>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</si>
  <si>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</si>
  <si>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</si>
  <si>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14303:2009+A1:2013</t>
  </si>
  <si>
    <t xml:space="preserve">1/3/4</t>
  </si>
  <si>
    <t xml:space="preserve">Productos  aislantes  térmicos  para  equipos  en edificación  e  instalaciones  industriales.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</si>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</sst>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29" customWidth="1"/>
    <col min="3" max="3" width="7.31" customWidth="1"/>
    <col min="4" max="4" width="71.23" customWidth="1"/>
    <col min="5" max="5" width="3.23"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76.50" thickBot="1" customHeight="1">
      <c r="A10" s="1" t="s">
        <v>12</v>
      </c>
      <c r="B10" s="1"/>
      <c r="C10" s="10" t="s">
        <v>13</v>
      </c>
      <c r="D10" s="1" t="s">
        <v>14</v>
      </c>
      <c r="E10" s="1"/>
      <c r="F10" s="11">
        <v>1.15</v>
      </c>
      <c r="G10" s="11"/>
      <c r="H10" s="12">
        <v>29.21</v>
      </c>
      <c r="I10" s="12">
        <f ca="1">ROUND(INDIRECT(ADDRESS(ROW()+(0), COLUMN()+(-3), 1))*INDIRECT(ADDRESS(ROW()+(0), COLUMN()+(-1), 1)), 2)</f>
        <v>33.59</v>
      </c>
    </row>
    <row r="11" spans="1:9" ht="24.00" thickBot="1" customHeight="1">
      <c r="A11" s="1" t="s">
        <v>15</v>
      </c>
      <c r="B11" s="1"/>
      <c r="C11" s="10" t="s">
        <v>16</v>
      </c>
      <c r="D11" s="1" t="s">
        <v>17</v>
      </c>
      <c r="E11" s="1"/>
      <c r="F11" s="11">
        <v>1.5</v>
      </c>
      <c r="G11" s="11"/>
      <c r="H11" s="12">
        <v>0.19</v>
      </c>
      <c r="I11" s="12">
        <f ca="1">ROUND(INDIRECT(ADDRESS(ROW()+(0), COLUMN()+(-3), 1))*INDIRECT(ADDRESS(ROW()+(0), COLUMN()+(-1), 1)), 2)</f>
        <v>0.29</v>
      </c>
    </row>
    <row r="12" spans="1:9" ht="24.00" thickBot="1" customHeight="1">
      <c r="A12" s="1" t="s">
        <v>18</v>
      </c>
      <c r="B12" s="1"/>
      <c r="C12" s="10" t="s">
        <v>19</v>
      </c>
      <c r="D12" s="1" t="s">
        <v>20</v>
      </c>
      <c r="E12" s="1"/>
      <c r="F12" s="11">
        <v>0.5</v>
      </c>
      <c r="G12" s="11"/>
      <c r="H12" s="12">
        <v>4.26</v>
      </c>
      <c r="I12" s="12">
        <f ca="1">ROUND(INDIRECT(ADDRESS(ROW()+(0), COLUMN()+(-3), 1))*INDIRECT(ADDRESS(ROW()+(0), COLUMN()+(-1), 1)), 2)</f>
        <v>2.13</v>
      </c>
    </row>
    <row r="13" spans="1:9" ht="24.00" thickBot="1" customHeight="1">
      <c r="A13" s="1" t="s">
        <v>21</v>
      </c>
      <c r="B13" s="1"/>
      <c r="C13" s="10" t="s">
        <v>22</v>
      </c>
      <c r="D13" s="1" t="s">
        <v>23</v>
      </c>
      <c r="E13" s="1"/>
      <c r="F13" s="13">
        <v>0.1</v>
      </c>
      <c r="G13" s="13"/>
      <c r="H13" s="14">
        <v>13.3</v>
      </c>
      <c r="I13" s="14">
        <f ca="1">ROUND(INDIRECT(ADDRESS(ROW()+(0), COLUMN()+(-3), 1))*INDIRECT(ADDRESS(ROW()+(0), COLUMN()+(-1), 1)), 2)</f>
        <v>1.33</v>
      </c>
    </row>
    <row r="14" spans="1:9" ht="13.50" thickBot="1" customHeight="1">
      <c r="A14" s="15"/>
      <c r="B14" s="15"/>
      <c r="C14" s="15"/>
      <c r="D14" s="15"/>
      <c r="E14" s="15"/>
      <c r="F14" s="9" t="s">
        <v>24</v>
      </c>
      <c r="G14" s="9"/>
      <c r="H14" s="9"/>
      <c r="I14" s="17">
        <f ca="1">ROUND(SUM(INDIRECT(ADDRESS(ROW()+(-1), COLUMN()+(0), 1)),INDIRECT(ADDRESS(ROW()+(-2), COLUMN()+(0), 1)),INDIRECT(ADDRESS(ROW()+(-3), COLUMN()+(0), 1)),INDIRECT(ADDRESS(ROW()+(-4), COLUMN()+(0), 1))), 2)</f>
        <v>37.34</v>
      </c>
    </row>
    <row r="15" spans="1:9" ht="13.50" thickBot="1" customHeight="1">
      <c r="A15" s="15">
        <v>2</v>
      </c>
      <c r="B15" s="15"/>
      <c r="C15" s="15"/>
      <c r="D15" s="18" t="s">
        <v>25</v>
      </c>
      <c r="E15" s="18"/>
      <c r="F15" s="18"/>
      <c r="G15" s="18"/>
      <c r="H15" s="15"/>
      <c r="I15" s="15"/>
    </row>
    <row r="16" spans="1:9" ht="13.50" thickBot="1" customHeight="1">
      <c r="A16" s="1" t="s">
        <v>26</v>
      </c>
      <c r="B16" s="1"/>
      <c r="C16" s="10" t="s">
        <v>27</v>
      </c>
      <c r="D16" s="1" t="s">
        <v>28</v>
      </c>
      <c r="E16" s="1"/>
      <c r="F16" s="11">
        <v>0.35</v>
      </c>
      <c r="G16" s="11"/>
      <c r="H16" s="12">
        <v>24.64</v>
      </c>
      <c r="I16" s="12">
        <f ca="1">ROUND(INDIRECT(ADDRESS(ROW()+(0), COLUMN()+(-3), 1))*INDIRECT(ADDRESS(ROW()+(0), COLUMN()+(-1), 1)), 2)</f>
        <v>8.62</v>
      </c>
    </row>
    <row r="17" spans="1:9" ht="13.50" thickBot="1" customHeight="1">
      <c r="A17" s="1" t="s">
        <v>29</v>
      </c>
      <c r="B17" s="1"/>
      <c r="C17" s="10" t="s">
        <v>30</v>
      </c>
      <c r="D17" s="1" t="s">
        <v>31</v>
      </c>
      <c r="E17" s="1"/>
      <c r="F17" s="13">
        <v>0.35</v>
      </c>
      <c r="G17" s="13"/>
      <c r="H17" s="14">
        <v>22.77</v>
      </c>
      <c r="I17" s="14">
        <f ca="1">ROUND(INDIRECT(ADDRESS(ROW()+(0), COLUMN()+(-3), 1))*INDIRECT(ADDRESS(ROW()+(0), COLUMN()+(-1), 1)), 2)</f>
        <v>7.97</v>
      </c>
    </row>
    <row r="18" spans="1:9" ht="13.50" thickBot="1" customHeight="1">
      <c r="A18" s="15"/>
      <c r="B18" s="15"/>
      <c r="C18" s="15"/>
      <c r="D18" s="15"/>
      <c r="E18" s="15"/>
      <c r="F18" s="9" t="s">
        <v>32</v>
      </c>
      <c r="G18" s="9"/>
      <c r="H18" s="9"/>
      <c r="I18" s="17">
        <f ca="1">ROUND(SUM(INDIRECT(ADDRESS(ROW()+(-1), COLUMN()+(0), 1)),INDIRECT(ADDRESS(ROW()+(-2), COLUMN()+(0), 1))), 2)</f>
        <v>16.59</v>
      </c>
    </row>
    <row r="19" spans="1:9" ht="13.50" thickBot="1" customHeight="1">
      <c r="A19" s="15">
        <v>3</v>
      </c>
      <c r="B19" s="15"/>
      <c r="C19" s="15"/>
      <c r="D19" s="18" t="s">
        <v>33</v>
      </c>
      <c r="E19" s="18"/>
      <c r="F19" s="18"/>
      <c r="G19" s="18"/>
      <c r="H19" s="15"/>
      <c r="I19" s="15"/>
    </row>
    <row r="20" spans="1:9" ht="13.50" thickBot="1" customHeight="1">
      <c r="A20" s="19"/>
      <c r="B20" s="19"/>
      <c r="C20" s="20" t="s">
        <v>34</v>
      </c>
      <c r="D20" s="19" t="s">
        <v>35</v>
      </c>
      <c r="E20" s="19"/>
      <c r="F20" s="13">
        <v>2</v>
      </c>
      <c r="G20" s="13"/>
      <c r="H20" s="14">
        <f ca="1">ROUND(SUM(INDIRECT(ADDRESS(ROW()+(-2), COLUMN()+(1), 1)),INDIRECT(ADDRESS(ROW()+(-6), COLUMN()+(1), 1))), 2)</f>
        <v>53.93</v>
      </c>
      <c r="I20" s="14">
        <f ca="1">ROUND(INDIRECT(ADDRESS(ROW()+(0), COLUMN()+(-3), 1))*INDIRECT(ADDRESS(ROW()+(0), COLUMN()+(-1), 1))/100, 2)</f>
        <v>1.08</v>
      </c>
    </row>
    <row r="21" spans="1:9" ht="13.50" thickBot="1" customHeight="1">
      <c r="A21" s="21" t="s">
        <v>36</v>
      </c>
      <c r="B21" s="21"/>
      <c r="C21" s="22"/>
      <c r="D21" s="23"/>
      <c r="E21" s="23"/>
      <c r="F21" s="24" t="s">
        <v>37</v>
      </c>
      <c r="G21" s="24"/>
      <c r="H21" s="25"/>
      <c r="I21" s="26">
        <f ca="1">ROUND(SUM(INDIRECT(ADDRESS(ROW()+(-1), COLUMN()+(0), 1)),INDIRECT(ADDRESS(ROW()+(-3), COLUMN()+(0), 1)),INDIRECT(ADDRESS(ROW()+(-7), COLUMN()+(0), 1))), 2)</f>
        <v>55.01</v>
      </c>
    </row>
    <row r="24" spans="1:9" ht="13.50" thickBot="1" customHeight="1">
      <c r="A24" s="27" t="s">
        <v>38</v>
      </c>
      <c r="B24" s="27"/>
      <c r="C24" s="27"/>
      <c r="D24" s="27"/>
      <c r="E24" s="27" t="s">
        <v>39</v>
      </c>
      <c r="F24" s="27"/>
      <c r="G24" s="27" t="s">
        <v>40</v>
      </c>
      <c r="H24" s="27"/>
      <c r="I24" s="27" t="s">
        <v>41</v>
      </c>
    </row>
    <row r="25" spans="1:9" ht="13.50" thickBot="1" customHeight="1">
      <c r="A25" s="28" t="s">
        <v>42</v>
      </c>
      <c r="B25" s="28"/>
      <c r="C25" s="28"/>
      <c r="D25" s="28"/>
      <c r="E25" s="29">
        <v>1.11201e+06</v>
      </c>
      <c r="F25" s="29"/>
      <c r="G25" s="29">
        <v>1.11201e+06</v>
      </c>
      <c r="H25" s="29"/>
      <c r="I25" s="29" t="s">
        <v>43</v>
      </c>
    </row>
    <row r="26" spans="1:9" ht="24.00" thickBot="1" customHeight="1">
      <c r="A26" s="30" t="s">
        <v>44</v>
      </c>
      <c r="B26" s="30"/>
      <c r="C26" s="30"/>
      <c r="D26" s="30"/>
      <c r="E26" s="31"/>
      <c r="F26" s="31"/>
      <c r="G26" s="31"/>
      <c r="H26" s="31"/>
      <c r="I26" s="31"/>
    </row>
    <row r="29" spans="1:1" ht="33.75" thickBot="1" customHeight="1">
      <c r="A29" s="1" t="s">
        <v>45</v>
      </c>
      <c r="B29" s="1"/>
      <c r="C29" s="1"/>
      <c r="D29" s="1"/>
      <c r="E29" s="1"/>
      <c r="F29" s="1"/>
      <c r="G29" s="1"/>
      <c r="H29" s="1"/>
      <c r="I29" s="1"/>
    </row>
    <row r="30" spans="1:1" ht="33.75" thickBot="1" customHeight="1">
      <c r="A30" s="1" t="s">
        <v>46</v>
      </c>
      <c r="B30" s="1"/>
      <c r="C30" s="1"/>
      <c r="D30" s="1"/>
      <c r="E30" s="1"/>
      <c r="F30" s="1"/>
      <c r="G30" s="1"/>
      <c r="H30" s="1"/>
      <c r="I30" s="1"/>
    </row>
    <row r="31" spans="1:1" ht="33.75" thickBot="1" customHeight="1">
      <c r="A31" s="1" t="s">
        <v>47</v>
      </c>
      <c r="B31" s="1"/>
      <c r="C31" s="1"/>
      <c r="D31" s="1"/>
      <c r="E31" s="1"/>
      <c r="F31" s="1"/>
      <c r="G31" s="1"/>
      <c r="H31" s="1"/>
      <c r="I31" s="1"/>
    </row>
  </sheetData>
  <mergeCells count="52">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H14"/>
    <mergeCell ref="A15:B15"/>
    <mergeCell ref="D15:G15"/>
    <mergeCell ref="A16:B16"/>
    <mergeCell ref="D16:E16"/>
    <mergeCell ref="F16:G16"/>
    <mergeCell ref="A17:B17"/>
    <mergeCell ref="D17:E17"/>
    <mergeCell ref="F17:G17"/>
    <mergeCell ref="A18:B18"/>
    <mergeCell ref="D18:E18"/>
    <mergeCell ref="F18:H18"/>
    <mergeCell ref="A19:B19"/>
    <mergeCell ref="D19:G19"/>
    <mergeCell ref="A20:B20"/>
    <mergeCell ref="D20:E20"/>
    <mergeCell ref="F20:G20"/>
    <mergeCell ref="A21:E21"/>
    <mergeCell ref="F21:H21"/>
    <mergeCell ref="A24:D24"/>
    <mergeCell ref="E24:F24"/>
    <mergeCell ref="G24:H24"/>
    <mergeCell ref="A25:D25"/>
    <mergeCell ref="E25:F26"/>
    <mergeCell ref="G25:H26"/>
    <mergeCell ref="I25:I26"/>
    <mergeCell ref="A26:D26"/>
    <mergeCell ref="A29:I29"/>
    <mergeCell ref="A30:I30"/>
    <mergeCell ref="A31:I31"/>
  </mergeCells>
  <pageMargins left="0.147638" right="0.147638" top="0.206693" bottom="0.206693" header="0.0" footer="0.0"/>
  <pageSetup paperSize="9" orientation="portrait"/>
  <rowBreaks count="0" manualBreakCount="0">
    </rowBreaks>
</worksheet>
</file>