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<sst xmlns="http://schemas.openxmlformats.org/spreadsheetml/2006/main" count="93" uniqueCount="93">
  <si>
    <t xml:space="preserve"/>
  </si>
  <si>
    <t xml:space="preserve">QTT220</t>
  </si>
  <si>
    <t xml:space="preserve">m²</t>
  </si>
  <si>
    <t xml:space="preserve">Cubierta inclinada de pizarra.</t>
  </si>
  <si>
    <r>
      <rPr>
        <sz val="8.25"/>
        <color rgb="FF000000"/>
        <rFont val="Arial"/>
        <family val="2"/>
      </rPr>
      <t xml:space="preserve">Cubierta inclinada con una pendiente media del 60%. FORMACIÓN DE PENDIENTES: tablero cerámico hueco machihembrado, para revestir, 100x30x3,5 cm, con las testas rectas, con una capa de regularización de mortero de cemento, industrial, M-5, de 3 cm de espesor y acabado fratasado y relleno de las juntas entre las piezas de dos tramos contiguos con el mismo mortero, sobre tabiques aligerados de ladrillo cerámico hueco de 24x11,5x9 cm recibido con mortero de cemento, industrial, M-5, rematados superiormente con maestras de mortero de cemento, industrial, M-5, todo ello sobre forjado de hormigón; IMPERMEABILIZACIÓN: tipo monocapa adherida, formada por lámina de betún modificado con elastómero SBS, LBM(SBS)-30-FP, con armadura de fieltro de poliéster no tejido de 160 g/m², de superficie no protegida, totalmente adherida al soporte con soplete previa imprimación con emulsión asfáltica aniónica con cargas tipo EB; COBERTURA: pizarra para techar en piezas rectangulares, 32x22 cm, de segunda calidad, grueso 3 a 4 mm, colocadas formando tres espesores (cubierta terciada), y fijadas sobre rastreles de madera de pino de 42x27 mm. Incluso resolución de puntos singulares y piezas especiales de la cobertura.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</si>
  <si>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</si>
  <si>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</si>
  <si>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</si>
  <si>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</si>
  <si>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</si>
  <si>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</si>
  <si>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</si>
  <si>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</si>
  <si>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</si>
  <si>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</si>
  <si>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</si>
  <si>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</si>
  <si>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</si>
  <si>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</si>
  <si>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</si>
  <si>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</si>
  <si>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mt04lvg020e</t>
  </si>
  <si>
    <t xml:space="preserve">Ud</t>
  </si>
  <si>
    <t xml:space="preserve">Tablero cerámico hueco machihembrado, para revestir, 100x30x3,5 cm, con las testas rectas, según UNE 67041.</t>
  </si>
  <si>
    <t xml:space="preserve">mt14iea020c</t>
  </si>
  <si>
    <t xml:space="preserve">kg</t>
  </si>
  <si>
    <t xml:space="preserve">Emulsión asfáltica aniónica con cargas tipo EB, según UNE 104231.</t>
  </si>
  <si>
    <t xml:space="preserve">mt14lba010c</t>
  </si>
  <si>
    <t xml:space="preserve">m²</t>
  </si>
  <si>
    <t xml:space="preserve">Lámina de betún modificado con elastómero SBS, LBM(SBS)-30-FP, de 2,5 mm de espesor, masa nominal 3 kg/m², con armadura de fieltro de poliéster no tejido de 160 g/m², de superficie no protegida. Según UNE-EN 13707.</t>
  </si>
  <si>
    <t xml:space="preserve">mt13blw010d</t>
  </si>
  <si>
    <t xml:space="preserve">m</t>
  </si>
  <si>
    <t xml:space="preserve">Rastrel de madera de pino gallego tratado o pino rojo, 42x27 mm, calidad VI.</t>
  </si>
  <si>
    <t xml:space="preserve">mt13eag023</t>
  </si>
  <si>
    <t xml:space="preserve">Ud</t>
  </si>
  <si>
    <t xml:space="preserve">Clavo de acero para fijación de rastrel de madera a soporte de hormigón o mortero.</t>
  </si>
  <si>
    <t xml:space="preserve">mt13piz100d</t>
  </si>
  <si>
    <t xml:space="preserve">m²</t>
  </si>
  <si>
    <t xml:space="preserve">Pizarra para techar en piezas rectangulares, 32x22 cm, de segunda calidad, grueso 3 a 4 mm, según UNE-EN 12326-1.</t>
  </si>
  <si>
    <t xml:space="preserve">mt13piz050</t>
  </si>
  <si>
    <t xml:space="preserve">kg</t>
  </si>
  <si>
    <t xml:space="preserve">Elementos de sujeción de acero inoxidable (clavos, ganchos, puntas, etc.).</t>
  </si>
  <si>
    <t xml:space="preserve">mt13piz051</t>
  </si>
  <si>
    <t xml:space="preserve">Ud</t>
  </si>
  <si>
    <t xml:space="preserve">Pieza de ventilación de chapa galvanizada.</t>
  </si>
  <si>
    <t xml:space="preserve">mt13piz053b</t>
  </si>
  <si>
    <t xml:space="preserve">m²</t>
  </si>
  <si>
    <t xml:space="preserve">Lámina de zinc natural de 0,65 mm de espesor, en bobina.</t>
  </si>
  <si>
    <t xml:space="preserve">Subtotal materiales:</t>
  </si>
  <si>
    <t xml:space="preserve">Mano de obra</t>
  </si>
  <si>
    <t xml:space="preserve">mo020</t>
  </si>
  <si>
    <t xml:space="preserve">h</t>
  </si>
  <si>
    <t xml:space="preserve">Oficial 1ª construcción.</t>
  </si>
  <si>
    <t xml:space="preserve">mo077</t>
  </si>
  <si>
    <t xml:space="preserve">h</t>
  </si>
  <si>
    <t xml:space="preserve">Ayudante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</si>
  <si>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</si>
  <si>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</si>
  <si>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</si>
  <si>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</si>
  <si>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</si>
  <si>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</si>
  <si>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mo036</t>
  </si>
  <si>
    <t xml:space="preserve">h</t>
  </si>
  <si>
    <t xml:space="preserve">Oficial 1ª colocador de pizarra.</t>
  </si>
  <si>
    <t xml:space="preserve">mo074</t>
  </si>
  <si>
    <t xml:space="preserve">h</t>
  </si>
  <si>
    <t xml:space="preserve">Ayudante colocador de pizarra.</t>
  </si>
  <si>
    <t xml:space="preserve">Subtotal mano de obra:</t>
  </si>
  <si>
    <t xml:space="preserve">Costes directos complementarios</t>
  </si>
  <si>
    <t xml:space="preserve">%</t>
  </si>
  <si>
    <t xml:space="preserve">Costes directos complementarios</t>
  </si>
  <si>
    <t xml:space="preserve">Coste de mantenimiento decenal: 33,24€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</si>
  <si>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</si>
  <si>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</si>
  <si>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</si>
  <si>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</si>
  <si>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</si>
  <si>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</si>
  <si>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</si>
  <si>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</si>
  <si>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</si>
  <si>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</si>
  <si>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</si>
  <si>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</si>
  <si>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</si>
  <si>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</si>
  <si>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12326-1:2015</t>
  </si>
  <si>
    <t xml:space="preserve">3/4</t>
  </si>
  <si>
    <t xml:space="preserve">Productos de  pizarra  y  piedra natural  para  tejados inclinados  y  revestimientos.  Par te  1:  Especificaciones  para  pizarras  y  pizarras  carbonatadas.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</si>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</sst>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1.74"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41.155</v>
      </c>
      <c r="H10" s="11"/>
      <c r="I10" s="12">
        <v>0.13</v>
      </c>
      <c r="J10" s="12">
        <f ca="1">ROUND(INDIRECT(ADDRESS(ROW()+(0), COLUMN()+(-3), 1))*INDIRECT(ADDRESS(ROW()+(0), COLUMN()+(-1), 1)), 2)</f>
        <v>5.35</v>
      </c>
    </row>
    <row r="11" spans="1:10" ht="13.50" thickBot="1" customHeight="1">
      <c r="A11" s="1" t="s">
        <v>15</v>
      </c>
      <c r="B11" s="1"/>
      <c r="C11" s="10" t="s">
        <v>16</v>
      </c>
      <c r="D11" s="10"/>
      <c r="E11" s="1" t="s">
        <v>17</v>
      </c>
      <c r="F11" s="1"/>
      <c r="G11" s="11">
        <v>0.015</v>
      </c>
      <c r="H11" s="11"/>
      <c r="I11" s="12">
        <v>1.5</v>
      </c>
      <c r="J11" s="12">
        <f ca="1">ROUND(INDIRECT(ADDRESS(ROW()+(0), COLUMN()+(-3), 1))*INDIRECT(ADDRESS(ROW()+(0), COLUMN()+(-1), 1)), 2)</f>
        <v>0.02</v>
      </c>
    </row>
    <row r="12" spans="1:10" ht="24.00" thickBot="1" customHeight="1">
      <c r="A12" s="1" t="s">
        <v>18</v>
      </c>
      <c r="B12" s="1"/>
      <c r="C12" s="10" t="s">
        <v>19</v>
      </c>
      <c r="D12" s="10"/>
      <c r="E12" s="1" t="s">
        <v>20</v>
      </c>
      <c r="F12" s="1"/>
      <c r="G12" s="11">
        <v>0.085</v>
      </c>
      <c r="H12" s="11"/>
      <c r="I12" s="12">
        <v>33.86</v>
      </c>
      <c r="J12" s="12">
        <f ca="1">ROUND(INDIRECT(ADDRESS(ROW()+(0), COLUMN()+(-3), 1))*INDIRECT(ADDRESS(ROW()+(0), COLUMN()+(-1), 1)), 2)</f>
        <v>2.88</v>
      </c>
    </row>
    <row r="13" spans="1:10" ht="24.00" thickBot="1" customHeight="1">
      <c r="A13" s="1" t="s">
        <v>21</v>
      </c>
      <c r="B13" s="1"/>
      <c r="C13" s="10" t="s">
        <v>22</v>
      </c>
      <c r="D13" s="10"/>
      <c r="E13" s="1" t="s">
        <v>23</v>
      </c>
      <c r="F13" s="1"/>
      <c r="G13" s="11">
        <v>3.633</v>
      </c>
      <c r="H13" s="11"/>
      <c r="I13" s="12">
        <v>0.44</v>
      </c>
      <c r="J13" s="12">
        <f ca="1">ROUND(INDIRECT(ADDRESS(ROW()+(0), COLUMN()+(-3), 1))*INDIRECT(ADDRESS(ROW()+(0), COLUMN()+(-1), 1)), 2)</f>
        <v>1.6</v>
      </c>
    </row>
    <row r="14" spans="1:10" ht="13.50" thickBot="1" customHeight="1">
      <c r="A14" s="1" t="s">
        <v>24</v>
      </c>
      <c r="B14" s="1"/>
      <c r="C14" s="10" t="s">
        <v>25</v>
      </c>
      <c r="D14" s="10"/>
      <c r="E14" s="1" t="s">
        <v>26</v>
      </c>
      <c r="F14" s="1"/>
      <c r="G14" s="11">
        <v>0.3</v>
      </c>
      <c r="H14" s="11"/>
      <c r="I14" s="12">
        <v>1.46</v>
      </c>
      <c r="J14" s="12">
        <f ca="1">ROUND(INDIRECT(ADDRESS(ROW()+(0), COLUMN()+(-3), 1))*INDIRECT(ADDRESS(ROW()+(0), COLUMN()+(-1), 1)), 2)</f>
        <v>0.44</v>
      </c>
    </row>
    <row r="15" spans="1:10" ht="34.50" thickBot="1" customHeight="1">
      <c r="A15" s="1" t="s">
        <v>27</v>
      </c>
      <c r="B15" s="1"/>
      <c r="C15" s="10" t="s">
        <v>28</v>
      </c>
      <c r="D15" s="10"/>
      <c r="E15" s="1" t="s">
        <v>29</v>
      </c>
      <c r="F15" s="1"/>
      <c r="G15" s="11">
        <v>1.1</v>
      </c>
      <c r="H15" s="11"/>
      <c r="I15" s="12">
        <v>3.58</v>
      </c>
      <c r="J15" s="12">
        <f ca="1">ROUND(INDIRECT(ADDRESS(ROW()+(0), COLUMN()+(-3), 1))*INDIRECT(ADDRESS(ROW()+(0), COLUMN()+(-1), 1)), 2)</f>
        <v>3.94</v>
      </c>
    </row>
    <row r="16" spans="1:10" ht="13.50" thickBot="1" customHeight="1">
      <c r="A16" s="1" t="s">
        <v>30</v>
      </c>
      <c r="B16" s="1"/>
      <c r="C16" s="10" t="s">
        <v>31</v>
      </c>
      <c r="D16" s="10"/>
      <c r="E16" s="1" t="s">
        <v>32</v>
      </c>
      <c r="F16" s="1"/>
      <c r="G16" s="11">
        <v>6.81</v>
      </c>
      <c r="H16" s="11"/>
      <c r="I16" s="12">
        <v>0.47</v>
      </c>
      <c r="J16" s="12">
        <f ca="1">ROUND(INDIRECT(ADDRESS(ROW()+(0), COLUMN()+(-3), 1))*INDIRECT(ADDRESS(ROW()+(0), COLUMN()+(-1), 1)), 2)</f>
        <v>3.2</v>
      </c>
    </row>
    <row r="17" spans="1:10" ht="13.50" thickBot="1" customHeight="1">
      <c r="A17" s="1" t="s">
        <v>33</v>
      </c>
      <c r="B17" s="1"/>
      <c r="C17" s="10" t="s">
        <v>34</v>
      </c>
      <c r="D17" s="10"/>
      <c r="E17" s="1" t="s">
        <v>35</v>
      </c>
      <c r="F17" s="1"/>
      <c r="G17" s="11">
        <v>10.62</v>
      </c>
      <c r="H17" s="11"/>
      <c r="I17" s="12">
        <v>0.07</v>
      </c>
      <c r="J17" s="12">
        <f ca="1">ROUND(INDIRECT(ADDRESS(ROW()+(0), COLUMN()+(-3), 1))*INDIRECT(ADDRESS(ROW()+(0), COLUMN()+(-1), 1)), 2)</f>
        <v>0.74</v>
      </c>
    </row>
    <row r="18" spans="1:10" ht="24.00" thickBot="1" customHeight="1">
      <c r="A18" s="1" t="s">
        <v>36</v>
      </c>
      <c r="B18" s="1"/>
      <c r="C18" s="10" t="s">
        <v>37</v>
      </c>
      <c r="D18" s="10"/>
      <c r="E18" s="1" t="s">
        <v>38</v>
      </c>
      <c r="F18" s="1"/>
      <c r="G18" s="11">
        <v>1.09</v>
      </c>
      <c r="H18" s="11"/>
      <c r="I18" s="12">
        <v>7.82</v>
      </c>
      <c r="J18" s="12">
        <f ca="1">ROUND(INDIRECT(ADDRESS(ROW()+(0), COLUMN()+(-3), 1))*INDIRECT(ADDRESS(ROW()+(0), COLUMN()+(-1), 1)), 2)</f>
        <v>8.52</v>
      </c>
    </row>
    <row r="19" spans="1:10" ht="13.50" thickBot="1" customHeight="1">
      <c r="A19" s="1" t="s">
        <v>39</v>
      </c>
      <c r="B19" s="1"/>
      <c r="C19" s="10" t="s">
        <v>40</v>
      </c>
      <c r="D19" s="10"/>
      <c r="E19" s="1" t="s">
        <v>41</v>
      </c>
      <c r="F19" s="1"/>
      <c r="G19" s="11">
        <v>0.46</v>
      </c>
      <c r="H19" s="11"/>
      <c r="I19" s="12">
        <v>3.42</v>
      </c>
      <c r="J19" s="12">
        <f ca="1">ROUND(INDIRECT(ADDRESS(ROW()+(0), COLUMN()+(-3), 1))*INDIRECT(ADDRESS(ROW()+(0), COLUMN()+(-1), 1)), 2)</f>
        <v>1.57</v>
      </c>
    </row>
    <row r="20" spans="1:10" ht="13.50" thickBot="1" customHeight="1">
      <c r="A20" s="1" t="s">
        <v>42</v>
      </c>
      <c r="B20" s="1"/>
      <c r="C20" s="10" t="s">
        <v>43</v>
      </c>
      <c r="D20" s="10"/>
      <c r="E20" s="1" t="s">
        <v>44</v>
      </c>
      <c r="F20" s="1"/>
      <c r="G20" s="11">
        <v>0.05</v>
      </c>
      <c r="H20" s="11"/>
      <c r="I20" s="12">
        <v>6.31</v>
      </c>
      <c r="J20" s="12">
        <f ca="1">ROUND(INDIRECT(ADDRESS(ROW()+(0), COLUMN()+(-3), 1))*INDIRECT(ADDRESS(ROW()+(0), COLUMN()+(-1), 1)), 2)</f>
        <v>0.32</v>
      </c>
    </row>
    <row r="21" spans="1:10" ht="13.50" thickBot="1" customHeight="1">
      <c r="A21" s="1" t="s">
        <v>45</v>
      </c>
      <c r="B21" s="1"/>
      <c r="C21" s="10" t="s">
        <v>46</v>
      </c>
      <c r="D21" s="10"/>
      <c r="E21" s="1" t="s">
        <v>47</v>
      </c>
      <c r="F21" s="1"/>
      <c r="G21" s="13">
        <v>0.192</v>
      </c>
      <c r="H21" s="13"/>
      <c r="I21" s="14">
        <v>11.82</v>
      </c>
      <c r="J21" s="14">
        <f ca="1">ROUND(INDIRECT(ADDRESS(ROW()+(0), COLUMN()+(-3), 1))*INDIRECT(ADDRESS(ROW()+(0), COLUMN()+(-1), 1)), 2)</f>
        <v>2.27</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30.85</v>
      </c>
    </row>
    <row r="23" spans="1:10" ht="13.50" thickBot="1" customHeight="1">
      <c r="A23" s="15">
        <v>2</v>
      </c>
      <c r="B23" s="15"/>
      <c r="C23" s="15"/>
      <c r="D23" s="15"/>
      <c r="E23" s="18" t="s">
        <v>49</v>
      </c>
      <c r="F23" s="18"/>
      <c r="G23" s="18"/>
      <c r="H23" s="18"/>
      <c r="I23" s="15"/>
      <c r="J23" s="15"/>
    </row>
    <row r="24" spans="1:10" ht="13.50" thickBot="1" customHeight="1">
      <c r="A24" s="1" t="s">
        <v>50</v>
      </c>
      <c r="B24" s="1"/>
      <c r="C24" s="10" t="s">
        <v>51</v>
      </c>
      <c r="D24" s="10"/>
      <c r="E24" s="1" t="s">
        <v>52</v>
      </c>
      <c r="F24" s="1"/>
      <c r="G24" s="11">
        <v>0.844</v>
      </c>
      <c r="H24" s="11"/>
      <c r="I24" s="12">
        <v>18.89</v>
      </c>
      <c r="J24" s="12">
        <f ca="1">ROUND(INDIRECT(ADDRESS(ROW()+(0), COLUMN()+(-3), 1))*INDIRECT(ADDRESS(ROW()+(0), COLUMN()+(-1), 1)), 2)</f>
        <v>15.94</v>
      </c>
    </row>
    <row r="25" spans="1:10" ht="13.50" thickBot="1" customHeight="1">
      <c r="A25" s="1" t="s">
        <v>53</v>
      </c>
      <c r="B25" s="1"/>
      <c r="C25" s="10" t="s">
        <v>54</v>
      </c>
      <c r="D25" s="10"/>
      <c r="E25" s="1" t="s">
        <v>55</v>
      </c>
      <c r="F25" s="1"/>
      <c r="G25" s="11">
        <v>1.069</v>
      </c>
      <c r="H25" s="11"/>
      <c r="I25" s="12">
        <v>17.9</v>
      </c>
      <c r="J25" s="12">
        <f ca="1">ROUND(INDIRECT(ADDRESS(ROW()+(0), COLUMN()+(-3), 1))*INDIRECT(ADDRESS(ROW()+(0), COLUMN()+(-1), 1)), 2)</f>
        <v>19.14</v>
      </c>
    </row>
    <row r="26" spans="1:10" ht="13.50" thickBot="1" customHeight="1">
      <c r="A26" s="1" t="s">
        <v>56</v>
      </c>
      <c r="B26" s="1"/>
      <c r="C26" s="10" t="s">
        <v>57</v>
      </c>
      <c r="D26" s="10"/>
      <c r="E26" s="1" t="s">
        <v>58</v>
      </c>
      <c r="F26" s="1"/>
      <c r="G26" s="11">
        <v>0.309</v>
      </c>
      <c r="H26" s="11"/>
      <c r="I26" s="12">
        <v>18.89</v>
      </c>
      <c r="J26" s="12">
        <f ca="1">ROUND(INDIRECT(ADDRESS(ROW()+(0), COLUMN()+(-3), 1))*INDIRECT(ADDRESS(ROW()+(0), COLUMN()+(-1), 1)), 2)</f>
        <v>5.84</v>
      </c>
    </row>
    <row r="27" spans="1:10" ht="13.50" thickBot="1" customHeight="1">
      <c r="A27" s="1" t="s">
        <v>59</v>
      </c>
      <c r="B27" s="1"/>
      <c r="C27" s="10" t="s">
        <v>60</v>
      </c>
      <c r="D27" s="10"/>
      <c r="E27" s="1" t="s">
        <v>61</v>
      </c>
      <c r="F27" s="1"/>
      <c r="G27" s="11">
        <v>0.309</v>
      </c>
      <c r="H27" s="11"/>
      <c r="I27" s="12">
        <v>17.9</v>
      </c>
      <c r="J27" s="12">
        <f ca="1">ROUND(INDIRECT(ADDRESS(ROW()+(0), COLUMN()+(-3), 1))*INDIRECT(ADDRESS(ROW()+(0), COLUMN()+(-1), 1)), 2)</f>
        <v>5.53</v>
      </c>
    </row>
    <row r="28" spans="1:10" ht="13.50" thickBot="1" customHeight="1">
      <c r="A28" s="1" t="s">
        <v>62</v>
      </c>
      <c r="B28" s="1"/>
      <c r="C28" s="10" t="s">
        <v>63</v>
      </c>
      <c r="D28" s="10"/>
      <c r="E28" s="1" t="s">
        <v>64</v>
      </c>
      <c r="F28" s="1"/>
      <c r="G28" s="11">
        <v>0.43</v>
      </c>
      <c r="H28" s="11"/>
      <c r="I28" s="12">
        <v>18.89</v>
      </c>
      <c r="J28" s="12">
        <f ca="1">ROUND(INDIRECT(ADDRESS(ROW()+(0), COLUMN()+(-3), 1))*INDIRECT(ADDRESS(ROW()+(0), COLUMN()+(-1), 1)), 2)</f>
        <v>8.12</v>
      </c>
    </row>
    <row r="29" spans="1:10" ht="13.50" thickBot="1" customHeight="1">
      <c r="A29" s="1" t="s">
        <v>65</v>
      </c>
      <c r="B29" s="1"/>
      <c r="C29" s="10" t="s">
        <v>66</v>
      </c>
      <c r="D29" s="10"/>
      <c r="E29" s="1" t="s">
        <v>67</v>
      </c>
      <c r="F29" s="1"/>
      <c r="G29" s="13">
        <v>0.43</v>
      </c>
      <c r="H29" s="13"/>
      <c r="I29" s="14">
        <v>17.9</v>
      </c>
      <c r="J29" s="14">
        <f ca="1">ROUND(INDIRECT(ADDRESS(ROW()+(0), COLUMN()+(-3), 1))*INDIRECT(ADDRESS(ROW()+(0), COLUMN()+(-1), 1)), 2)</f>
        <v>7.7</v>
      </c>
    </row>
    <row r="30" spans="1:10" ht="13.50" thickBot="1" customHeight="1">
      <c r="A30" s="15"/>
      <c r="B30" s="15"/>
      <c r="C30" s="15"/>
      <c r="D30" s="15"/>
      <c r="E30" s="15"/>
      <c r="F30" s="15"/>
      <c r="G30" s="9" t="s">
        <v>68</v>
      </c>
      <c r="H30" s="9"/>
      <c r="I30" s="9"/>
      <c r="J30" s="17">
        <f ca="1">ROUND(SUM(INDIRECT(ADDRESS(ROW()+(-1), COLUMN()+(0), 1)),INDIRECT(ADDRESS(ROW()+(-2), COLUMN()+(0), 1)),INDIRECT(ADDRESS(ROW()+(-3), COLUMN()+(0), 1)),INDIRECT(ADDRESS(ROW()+(-4), COLUMN()+(0), 1)),INDIRECT(ADDRESS(ROW()+(-5), COLUMN()+(0), 1)),INDIRECT(ADDRESS(ROW()+(-6), COLUMN()+(0), 1))), 2)</f>
        <v>62.27</v>
      </c>
    </row>
    <row r="31" spans="1:10" ht="13.50" thickBot="1" customHeight="1">
      <c r="A31" s="15">
        <v>3</v>
      </c>
      <c r="B31" s="15"/>
      <c r="C31" s="15"/>
      <c r="D31" s="15"/>
      <c r="E31" s="18" t="s">
        <v>69</v>
      </c>
      <c r="F31" s="18"/>
      <c r="G31" s="18"/>
      <c r="H31" s="18"/>
      <c r="I31" s="15"/>
      <c r="J31" s="15"/>
    </row>
    <row r="32" spans="1:10" ht="13.50" thickBot="1" customHeight="1">
      <c r="A32" s="19"/>
      <c r="B32" s="19"/>
      <c r="C32" s="20" t="s">
        <v>70</v>
      </c>
      <c r="D32" s="20"/>
      <c r="E32" s="19" t="s">
        <v>71</v>
      </c>
      <c r="F32" s="19"/>
      <c r="G32" s="13">
        <v>2</v>
      </c>
      <c r="H32" s="13"/>
      <c r="I32" s="14">
        <f ca="1">ROUND(SUM(INDIRECT(ADDRESS(ROW()+(-2), COLUMN()+(1), 1)),INDIRECT(ADDRESS(ROW()+(-10), COLUMN()+(1), 1))), 2)</f>
        <v>93.12</v>
      </c>
      <c r="J32" s="14">
        <f ca="1">ROUND(INDIRECT(ADDRESS(ROW()+(0), COLUMN()+(-3), 1))*INDIRECT(ADDRESS(ROW()+(0), COLUMN()+(-1), 1))/100, 2)</f>
        <v>1.86</v>
      </c>
    </row>
    <row r="33" spans="1:10" ht="13.50" thickBot="1" customHeight="1">
      <c r="A33" s="21" t="s">
        <v>72</v>
      </c>
      <c r="B33" s="21"/>
      <c r="C33" s="22"/>
      <c r="D33" s="22"/>
      <c r="E33" s="23"/>
      <c r="F33" s="23"/>
      <c r="G33" s="24" t="s">
        <v>73</v>
      </c>
      <c r="H33" s="24"/>
      <c r="I33" s="25"/>
      <c r="J33" s="26">
        <f ca="1">ROUND(SUM(INDIRECT(ADDRESS(ROW()+(-1), COLUMN()+(0), 1)),INDIRECT(ADDRESS(ROW()+(-3), COLUMN()+(0), 1)),INDIRECT(ADDRESS(ROW()+(-11), COLUMN()+(0), 1))), 2)</f>
        <v>94.98</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1.06202e+006</v>
      </c>
      <c r="G37" s="29"/>
      <c r="H37" s="29">
        <v>1.06202e+006</v>
      </c>
      <c r="I37" s="29"/>
      <c r="J37" s="29" t="s">
        <v>79</v>
      </c>
    </row>
    <row r="38" spans="1:10" ht="13.50" thickBot="1" customHeight="1">
      <c r="A38" s="30" t="s">
        <v>80</v>
      </c>
      <c r="B38" s="30"/>
      <c r="C38" s="30"/>
      <c r="D38" s="30"/>
      <c r="E38" s="30"/>
      <c r="F38" s="31"/>
      <c r="G38" s="31"/>
      <c r="H38" s="31"/>
      <c r="I38" s="31"/>
      <c r="J38" s="31"/>
    </row>
    <row r="39" spans="1:10" ht="13.50" thickBot="1" customHeight="1">
      <c r="A39" s="28" t="s">
        <v>81</v>
      </c>
      <c r="B39" s="28"/>
      <c r="C39" s="28"/>
      <c r="D39" s="28"/>
      <c r="E39" s="28"/>
      <c r="F39" s="29">
        <v>162011</v>
      </c>
      <c r="G39" s="29"/>
      <c r="H39" s="29">
        <v>162012</v>
      </c>
      <c r="I39" s="29"/>
      <c r="J39" s="29" t="s">
        <v>82</v>
      </c>
    </row>
    <row r="40" spans="1:10" ht="13.50" thickBot="1" customHeight="1">
      <c r="A40" s="30" t="s">
        <v>83</v>
      </c>
      <c r="B40" s="30"/>
      <c r="C40" s="30"/>
      <c r="D40" s="30"/>
      <c r="E40" s="30"/>
      <c r="F40" s="31"/>
      <c r="G40" s="31"/>
      <c r="H40" s="31"/>
      <c r="I40" s="31"/>
      <c r="J40" s="31"/>
    </row>
    <row r="41" spans="1:10" ht="13.50" thickBot="1" customHeight="1">
      <c r="A41" s="28" t="s">
        <v>84</v>
      </c>
      <c r="B41" s="28"/>
      <c r="C41" s="28"/>
      <c r="D41" s="28"/>
      <c r="E41" s="28"/>
      <c r="F41" s="29">
        <v>142010</v>
      </c>
      <c r="G41" s="29"/>
      <c r="H41" s="29">
        <v>1.10201e+006</v>
      </c>
      <c r="I41" s="29"/>
      <c r="J41" s="29" t="s">
        <v>85</v>
      </c>
    </row>
    <row r="42" spans="1:10" ht="24.00" thickBot="1" customHeight="1">
      <c r="A42" s="30" t="s">
        <v>86</v>
      </c>
      <c r="B42" s="30"/>
      <c r="C42" s="30"/>
      <c r="D42" s="30"/>
      <c r="E42" s="30"/>
      <c r="F42" s="31"/>
      <c r="G42" s="31"/>
      <c r="H42" s="31"/>
      <c r="I42" s="31"/>
      <c r="J42" s="31"/>
    </row>
    <row r="43" spans="1:10" ht="13.50" thickBot="1" customHeight="1">
      <c r="A43" s="28" t="s">
        <v>87</v>
      </c>
      <c r="B43" s="28"/>
      <c r="C43" s="28"/>
      <c r="D43" s="28"/>
      <c r="E43" s="28"/>
      <c r="F43" s="29">
        <v>1.32202e+006</v>
      </c>
      <c r="G43" s="29"/>
      <c r="H43" s="29">
        <v>1.32202e+006</v>
      </c>
      <c r="I43" s="29"/>
      <c r="J43" s="29" t="s">
        <v>88</v>
      </c>
    </row>
    <row r="44" spans="1:10" ht="24.00" thickBot="1" customHeight="1">
      <c r="A44" s="30" t="s">
        <v>89</v>
      </c>
      <c r="B44" s="30"/>
      <c r="C44" s="30"/>
      <c r="D44" s="30"/>
      <c r="E44" s="30"/>
      <c r="F44" s="31"/>
      <c r="G44" s="31"/>
      <c r="H44" s="31"/>
      <c r="I44" s="31"/>
      <c r="J44" s="31"/>
    </row>
    <row r="47" spans="1:1" ht="33.75" thickBot="1" customHeight="1">
      <c r="A47" s="1" t="s">
        <v>90</v>
      </c>
      <c r="B47" s="1"/>
      <c r="C47" s="1"/>
      <c r="D47" s="1"/>
      <c r="E47" s="1"/>
      <c r="F47" s="1"/>
      <c r="G47" s="1"/>
      <c r="H47" s="1"/>
      <c r="I47" s="1"/>
      <c r="J47" s="1"/>
    </row>
    <row r="48" spans="1:1" ht="33.75" thickBot="1" customHeight="1">
      <c r="A48" s="1" t="s">
        <v>91</v>
      </c>
      <c r="B48" s="1"/>
      <c r="C48" s="1"/>
      <c r="D48" s="1"/>
      <c r="E48" s="1"/>
      <c r="F48" s="1"/>
      <c r="G48" s="1"/>
      <c r="H48" s="1"/>
      <c r="I48" s="1"/>
      <c r="J48" s="1"/>
    </row>
    <row r="49" spans="1:1" ht="33.75" thickBot="1" customHeight="1">
      <c r="A49" s="1" t="s">
        <v>92</v>
      </c>
      <c r="B49" s="1"/>
      <c r="C49" s="1"/>
      <c r="D49" s="1"/>
      <c r="E49" s="1"/>
      <c r="F49" s="1"/>
      <c r="G49" s="1"/>
      <c r="H49" s="1"/>
      <c r="I49" s="1"/>
      <c r="J49" s="1"/>
    </row>
  </sheetData>
  <mergeCells count="12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I30"/>
    <mergeCell ref="A31:B31"/>
    <mergeCell ref="C31:D31"/>
    <mergeCell ref="E31:H31"/>
    <mergeCell ref="A32:B32"/>
    <mergeCell ref="C32:D32"/>
    <mergeCell ref="E32:F32"/>
    <mergeCell ref="G32:H32"/>
    <mergeCell ref="A33:F33"/>
    <mergeCell ref="G33:I33"/>
    <mergeCell ref="A36:E36"/>
    <mergeCell ref="F36:G36"/>
    <mergeCell ref="H36:I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7:J47"/>
    <mergeCell ref="A48:J48"/>
    <mergeCell ref="A49:J49"/>
  </mergeCells>
  <pageMargins left="0.147638" right="0.147638" top="0.206693" bottom="0.206693" header="0.0" footer="0.0"/>
  <pageSetup paperSize="9" orientation="portrait"/>
  <rowBreaks count="0" manualBreakCount="0">
    </rowBreaks>
</worksheet>
</file>