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<sst xmlns="http://schemas.openxmlformats.org/spreadsheetml/2006/main" count="44" uniqueCount="44">
  <si>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</si>
  <si>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NAK020</t>
  </si>
  <si>
    <t xml:space="preserve">m²</t>
  </si>
  <si>
    <t xml:space="preserve">Aislamiento vertical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</si>
  <si>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vertical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NIII L "URSA IBÉRICA AISLANTES", de 60 mm de espesor, resistencia a compresión &gt;= 300 kPa, resistencia térmica 1,75 m²K/W, conductividad térmica 0,034 W/(mK)</t>
    </r>
    <r>
      <rPr>
        <sz val="7.80"/>
        <color rgb="FF000000"/>
        <rFont val="Arial"/>
        <family val="2"/>
      </rPr>
      <t xml:space="preserve">, colocado en el perímetro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</si>
  <si>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</si>
  <si>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</si>
  <si>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</si>
  <si>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</si>
  <si>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</si>
  <si>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</si>
  <si>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</si>
  <si>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mt16pxp010ae</t>
  </si>
  <si>
    <t xml:space="preserve">m²</t>
  </si>
  <si>
    <t xml:space="preserve">Panel rígido de poliestireno extruido Ursa XPS NIII L "URSA IBÉRICA AISLANTES", según UNE-EN 13164, de superficie lisa y mecanizado lateral a media madera, de 60 mm de espesor, resistencia a compresión &gt;= 300 kPa, resistencia térmica 1,75 m²K/W, conductividad térmica 0,034 W/(mK), Euroclase E de reacción al fuego, con código de designación XPS-EN 13164-T1-CS(10/4)300-DLT(2)5-DS(TH)-WL(T)0,7--FT2.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</si>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</sst>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89" customWidth="1"/>
    <col min="4" max="4" width="21.71" customWidth="1"/>
    <col min="5" max="5" width="28.12" customWidth="1"/>
    <col min="6" max="6" width="11.37" customWidth="1"/>
    <col min="7" max="7" width="1.31" customWidth="1"/>
    <col min="8" max="8" width="2.48" customWidth="1"/>
    <col min="9" max="9" width="8.31" customWidth="1"/>
    <col min="10" max="10" width="2.77" customWidth="1"/>
    <col min="11" max="11" width="4.08" customWidth="1"/>
    <col min="12" max="12" width="5.68" customWidth="1"/>
    <col min="13" max="13" width="1.02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10" t="s">
        <v>8</v>
      </c>
      <c r="I7" s="10"/>
      <c r="J7" s="10"/>
      <c r="K7" s="10" t="s">
        <v>9</v>
      </c>
      <c r="L7" s="10"/>
      <c r="M7" s="10" t="s">
        <v>10</v>
      </c>
      <c r="N7" s="10"/>
    </row>
    <row r="8" spans="1:14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</row>
    <row r="9" spans="1:14" ht="6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4">
        <v>1.100000</v>
      </c>
      <c r="I9" s="14"/>
      <c r="J9" s="14"/>
      <c r="K9" s="15">
        <v>14.580000</v>
      </c>
      <c r="L9" s="15"/>
      <c r="M9" s="15">
        <f ca="1">ROUND(INDIRECT(ADDRESS(ROW()+(0), COLUMN()+(-5), 1))*INDIRECT(ADDRESS(ROW()+(0), COLUMN()+(-2), 1)), 2)</f>
        <v>16.040000</v>
      </c>
      <c r="N9" s="15"/>
    </row>
    <row r="10" spans="1:14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4">
        <v>1.100000</v>
      </c>
      <c r="I10" s="14"/>
      <c r="J10" s="14"/>
      <c r="K10" s="15">
        <v>0.370000</v>
      </c>
      <c r="L10" s="15"/>
      <c r="M10" s="15">
        <f ca="1">ROUND(INDIRECT(ADDRESS(ROW()+(0), COLUMN()+(-5), 1))*INDIRECT(ADDRESS(ROW()+(0), COLUMN()+(-2), 1)), 2)</f>
        <v>0.410000</v>
      </c>
      <c r="N10" s="15"/>
    </row>
    <row r="11" spans="1:14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6">
        <v>0.400000</v>
      </c>
      <c r="I11" s="16"/>
      <c r="J11" s="16"/>
      <c r="K11" s="17">
        <v>0.300000</v>
      </c>
      <c r="L11" s="17"/>
      <c r="M11" s="17">
        <f ca="1">ROUND(INDIRECT(ADDRESS(ROW()+(0), COLUMN()+(-5), 1))*INDIRECT(ADDRESS(ROW()+(0), COLUMN()+(-2), 1)), 2)</f>
        <v>0.120000</v>
      </c>
      <c r="N11" s="17"/>
    </row>
    <row r="12" spans="1:14" ht="12.00" thickBot="1" customHeight="1">
      <c r="A12" s="18"/>
      <c r="B12" s="18"/>
      <c r="C12" s="18"/>
      <c r="D12" s="18"/>
      <c r="E12" s="18"/>
      <c r="F12" s="18"/>
      <c r="G12" s="18"/>
      <c r="H12" s="12" t="s">
        <v>21</v>
      </c>
      <c r="I12" s="12"/>
      <c r="J12" s="12"/>
      <c r="K12" s="12"/>
      <c r="L12" s="12"/>
      <c r="M12" s="20">
        <f ca="1">ROUND(SUM(INDIRECT(ADDRESS(ROW()+(-1), COLUMN()+(0), 1)),INDIRECT(ADDRESS(ROW()+(-2), COLUMN()+(0), 1)),INDIRECT(ADDRESS(ROW()+(-3), COLUMN()+(0), 1))), 2)</f>
        <v>16.570000</v>
      </c>
      <c r="N12" s="20"/>
    </row>
    <row r="13" spans="1:14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18"/>
      <c r="L13" s="18"/>
      <c r="M13" s="18"/>
      <c r="N13" s="18"/>
    </row>
    <row r="14" spans="1:14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4">
        <v>0.186000</v>
      </c>
      <c r="I14" s="14"/>
      <c r="J14" s="14"/>
      <c r="K14" s="15">
        <v>17.820000</v>
      </c>
      <c r="L14" s="15"/>
      <c r="M14" s="15">
        <f ca="1">ROUND(INDIRECT(ADDRESS(ROW()+(0), COLUMN()+(-5), 1))*INDIRECT(ADDRESS(ROW()+(0), COLUMN()+(-2), 1)), 2)</f>
        <v>3.310000</v>
      </c>
      <c r="N14" s="15"/>
    </row>
    <row r="15" spans="1:14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6">
        <v>0.186000</v>
      </c>
      <c r="I15" s="16"/>
      <c r="J15" s="16"/>
      <c r="K15" s="17">
        <v>16.130000</v>
      </c>
      <c r="L15" s="17"/>
      <c r="M15" s="17">
        <f ca="1">ROUND(INDIRECT(ADDRESS(ROW()+(0), COLUMN()+(-5), 1))*INDIRECT(ADDRESS(ROW()+(0), COLUMN()+(-2), 1)), 2)</f>
        <v>3.000000</v>
      </c>
      <c r="N15" s="17"/>
    </row>
    <row r="16" spans="1:14" ht="12.00" thickBot="1" customHeight="1">
      <c r="A16" s="18"/>
      <c r="B16" s="18"/>
      <c r="C16" s="18"/>
      <c r="D16" s="18"/>
      <c r="E16" s="18"/>
      <c r="F16" s="18"/>
      <c r="G16" s="18"/>
      <c r="H16" s="12" t="s">
        <v>29</v>
      </c>
      <c r="I16" s="12"/>
      <c r="J16" s="12"/>
      <c r="K16" s="12"/>
      <c r="L16" s="12"/>
      <c r="M16" s="20">
        <f ca="1">ROUND(SUM(INDIRECT(ADDRESS(ROW()+(-1), COLUMN()+(0), 1)),INDIRECT(ADDRESS(ROW()+(-2), COLUMN()+(0), 1))), 2)</f>
        <v>6.310000</v>
      </c>
      <c r="N16" s="20"/>
    </row>
    <row r="17" spans="1:14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18"/>
      <c r="L17" s="18"/>
      <c r="M17" s="18"/>
      <c r="N17" s="18"/>
    </row>
    <row r="18" spans="1:14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16">
        <v>2.000000</v>
      </c>
      <c r="I18" s="16"/>
      <c r="J18" s="16"/>
      <c r="K18" s="17">
        <f ca="1">ROUND(SUM(INDIRECT(ADDRESS(ROW()+(-2), COLUMN()+(2), 1)),INDIRECT(ADDRESS(ROW()+(-6), COLUMN()+(2), 1))), 2)</f>
        <v>22.880000</v>
      </c>
      <c r="L18" s="17"/>
      <c r="M18" s="17">
        <f ca="1">ROUND(INDIRECT(ADDRESS(ROW()+(0), COLUMN()+(-5), 1))*INDIRECT(ADDRESS(ROW()+(0), COLUMN()+(-2), 1))/100, 2)</f>
        <v>0.460000</v>
      </c>
      <c r="N18" s="17"/>
    </row>
    <row r="19" spans="1:14" ht="12.00" thickBot="1" customHeight="1">
      <c r="A19" s="11"/>
      <c r="B19" s="11"/>
      <c r="C19" s="11"/>
      <c r="D19" s="11"/>
      <c r="E19" s="11"/>
      <c r="F19" s="11"/>
      <c r="G19" s="11"/>
      <c r="H19" s="24" t="s">
        <v>33</v>
      </c>
      <c r="I19" s="24"/>
      <c r="J19" s="24"/>
      <c r="K19" s="24"/>
      <c r="L19" s="24"/>
      <c r="M19" s="25">
        <f ca="1">ROUND(SUM(INDIRECT(ADDRESS(ROW()+(-1), COLUMN()+(0), 1)),INDIRECT(ADDRESS(ROW()+(-3), COLUMN()+(0), 1)),INDIRECT(ADDRESS(ROW()+(-7), COLUMN()+(0), 1))), 2)</f>
        <v>23.340000</v>
      </c>
      <c r="N19" s="25"/>
    </row>
    <row r="22" spans="1:14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/>
      <c r="J22" s="26" t="s">
        <v>36</v>
      </c>
      <c r="K22" s="26"/>
      <c r="L22" s="26"/>
      <c r="M22" s="26"/>
      <c r="N22" s="26" t="s">
        <v>37</v>
      </c>
    </row>
    <row r="23" spans="1:14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/>
      <c r="J23" s="28">
        <v>192013.000000</v>
      </c>
      <c r="K23" s="28"/>
      <c r="L23" s="28"/>
      <c r="M23" s="28"/>
      <c r="N23" s="28" t="s">
        <v>39</v>
      </c>
    </row>
    <row r="24" spans="1:14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  <c r="L24" s="30"/>
      <c r="M24" s="30"/>
      <c r="N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3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L12"/>
    <mergeCell ref="M12:N12"/>
    <mergeCell ref="C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C16:G16"/>
    <mergeCell ref="H16:L16"/>
    <mergeCell ref="M16:N16"/>
    <mergeCell ref="C17:J17"/>
    <mergeCell ref="K17:L17"/>
    <mergeCell ref="M17:N17"/>
    <mergeCell ref="C18:G18"/>
    <mergeCell ref="H18:J18"/>
    <mergeCell ref="K18:L18"/>
    <mergeCell ref="M18:N18"/>
    <mergeCell ref="C19:G19"/>
    <mergeCell ref="H19:L19"/>
    <mergeCell ref="M19:N19"/>
    <mergeCell ref="A22:F22"/>
    <mergeCell ref="G22:I22"/>
    <mergeCell ref="J22:M22"/>
    <mergeCell ref="A23:F23"/>
    <mergeCell ref="G23:I24"/>
    <mergeCell ref="J23:M24"/>
    <mergeCell ref="N23:N24"/>
    <mergeCell ref="A24:F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