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<sst xmlns="http://schemas.openxmlformats.org/spreadsheetml/2006/main" count="44" uniqueCount="44">
  <si>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</si>
  <si>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NAQ030</t>
  </si>
  <si>
    <t xml:space="preserve">m²</t>
  </si>
  <si>
    <t xml:space="preserve">Aislamiento térmico por el interior de cubiertas inclinadas sobre espacio no habitable.</t>
  </si>
  <si>
    <r>
      <rPr>
        <sz val="8.25"/>
        <color rgb="FF000000"/>
        <rFont val="Arial"/>
        <family val="2"/>
      </rPr>
      <t xml:space="preserve">Aislamiento térmico por el interior de cubiertas inclinadas sobre espacio no habitable, formado por espuma rígida de poliuretano proyectado "in situ", densidad mínima 45 kg/m³, espesor medio mínimo 50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</si>
  <si>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</si>
  <si>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</si>
  <si>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</si>
  <si>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</si>
  <si>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</si>
  <si>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</si>
  <si>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</si>
  <si>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mt16poc010n</t>
  </si>
  <si>
    <t xml:space="preserve">m²</t>
  </si>
  <si>
    <t xml:space="preserve">Espuma rígida de poliuretano proyectado "in situ", densidad mínima 45 kg/m³, espesor medio mínimo 50 mm, aplicado en cubiertas inclinadas, según UNE-EN 14315-1.</t>
  </si>
  <si>
    <t xml:space="preserve">Subtotal materiales:</t>
  </si>
  <si>
    <t xml:space="preserve">Equipo y maquinaria</t>
  </si>
  <si>
    <t xml:space="preserve">mq08mpa030</t>
  </si>
  <si>
    <t xml:space="preserve">h</t>
  </si>
  <si>
    <t xml:space="preserve">Maquinaria para proyección de productos aislantes.</t>
  </si>
  <si>
    <t xml:space="preserve">Subtotal equipo y maquinaria:</t>
  </si>
  <si>
    <t xml:space="preserve">Mano de obra</t>
  </si>
  <si>
    <t xml:space="preserve">mo030</t>
  </si>
  <si>
    <t xml:space="preserve">h</t>
  </si>
  <si>
    <t xml:space="preserve">Oficial 1ª aplicador de productos aislantes.</t>
  </si>
  <si>
    <t xml:space="preserve">mo068</t>
  </si>
  <si>
    <t xml:space="preserve">h</t>
  </si>
  <si>
    <t xml:space="preserve">Ayudante aplicador de productos aislantes.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</si>
  <si>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</si>
  <si>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</si>
  <si>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</si>
  <si>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</si>
  <si>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</si>
  <si>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</si>
  <si>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</si>
  <si>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</si>
  <si>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</si>
  <si>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</si>
  <si>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14315-1:2013</t>
  </si>
  <si>
    <t xml:space="preserve">1/3/4</t>
  </si>
  <si>
    <t xml:space="preserve">Productos aislantes térmicos para aplicaciones en la edificación. Productos de espuma rígida de poliuretano (PUR) y poliisocianurato (PIR) proyectado in situ. Parte 1: Especificaciones para los sistemas de proyección de espuma rígida antes de la instalación.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</si>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</sst>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0.55" customWidth="1"/>
    <col min="6" max="6" width="1.70" customWidth="1"/>
    <col min="7" max="7" width="12.92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1.100000</v>
      </c>
      <c r="G10" s="12"/>
      <c r="H10" s="12"/>
      <c r="I10" s="14">
        <v>10.970000</v>
      </c>
      <c r="J10" s="14">
        <f ca="1">ROUND(INDIRECT(ADDRESS(ROW()+(0), COLUMN()+(-4), 1))*INDIRECT(ADDRESS(ROW()+(0), COLUMN()+(-1), 1)), 2)</f>
        <v>12.070000</v>
      </c>
    </row>
    <row r="11" spans="1:10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12.070000</v>
      </c>
    </row>
    <row r="12" spans="1:10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0.117000</v>
      </c>
      <c r="G13" s="12"/>
      <c r="H13" s="12"/>
      <c r="I13" s="14">
        <v>15.250000</v>
      </c>
      <c r="J13" s="14">
        <f ca="1">ROUND(INDIRECT(ADDRESS(ROW()+(0), COLUMN()+(-4), 1))*INDIRECT(ADDRESS(ROW()+(0), COLUMN()+(-1), 1)), 2)</f>
        <v>1.780000</v>
      </c>
    </row>
    <row r="14" spans="1:10" ht="13.50" thickBot="1" customHeight="1">
      <c r="A14" s="15"/>
      <c r="B14" s="15"/>
      <c r="C14" s="15"/>
      <c r="D14" s="15"/>
      <c r="E14" s="15"/>
      <c r="F14" s="9" t="s">
        <v>20</v>
      </c>
      <c r="G14" s="9"/>
      <c r="H14" s="9"/>
      <c r="I14" s="9"/>
      <c r="J14" s="17">
        <f ca="1">ROUND(SUM(INDIRECT(ADDRESS(ROW()+(-1), COLUMN()+(0), 1))), 2)</f>
        <v>1.780000</v>
      </c>
    </row>
    <row r="15" spans="1:10" ht="13.50" thickBot="1" customHeight="1">
      <c r="A15" s="15">
        <v>3.000000</v>
      </c>
      <c r="B15" s="15"/>
      <c r="C15" s="15"/>
      <c r="D15" s="15"/>
      <c r="E15" s="18" t="s">
        <v>21</v>
      </c>
      <c r="F15" s="18"/>
      <c r="G15" s="18"/>
      <c r="H15" s="18"/>
      <c r="I15" s="15"/>
      <c r="J15" s="15"/>
    </row>
    <row r="16" spans="1:10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0.179000</v>
      </c>
      <c r="G16" s="11"/>
      <c r="H16" s="11"/>
      <c r="I16" s="13">
        <v>18.560000</v>
      </c>
      <c r="J16" s="13">
        <f ca="1">ROUND(INDIRECT(ADDRESS(ROW()+(0), COLUMN()+(-4), 1))*INDIRECT(ADDRESS(ROW()+(0), COLUMN()+(-1), 1)), 2)</f>
        <v>3.320000</v>
      </c>
    </row>
    <row r="17" spans="1:10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0.179000</v>
      </c>
      <c r="G17" s="12"/>
      <c r="H17" s="12"/>
      <c r="I17" s="14">
        <v>17.530000</v>
      </c>
      <c r="J17" s="14">
        <f ca="1">ROUND(INDIRECT(ADDRESS(ROW()+(0), COLUMN()+(-4), 1))*INDIRECT(ADDRESS(ROW()+(0), COLUMN()+(-1), 1)), 2)</f>
        <v>3.140000</v>
      </c>
    </row>
    <row r="18" spans="1:10" ht="13.50" thickBot="1" customHeight="1">
      <c r="A18" s="15"/>
      <c r="B18" s="15"/>
      <c r="C18" s="15"/>
      <c r="D18" s="15"/>
      <c r="E18" s="15"/>
      <c r="F18" s="9" t="s">
        <v>28</v>
      </c>
      <c r="G18" s="9"/>
      <c r="H18" s="9"/>
      <c r="I18" s="9"/>
      <c r="J18" s="17">
        <f ca="1">ROUND(SUM(INDIRECT(ADDRESS(ROW()+(-1), COLUMN()+(0), 1)),INDIRECT(ADDRESS(ROW()+(-2), COLUMN()+(0), 1))), 2)</f>
        <v>6.460000</v>
      </c>
    </row>
    <row r="19" spans="1:10" ht="13.50" thickBot="1" customHeight="1">
      <c r="A19" s="15">
        <v>4.000000</v>
      </c>
      <c r="B19" s="15"/>
      <c r="C19" s="15"/>
      <c r="D19" s="15"/>
      <c r="E19" s="18" t="s">
        <v>29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30</v>
      </c>
      <c r="D20" s="20"/>
      <c r="E20" s="19" t="s">
        <v>31</v>
      </c>
      <c r="F20" s="12">
        <v>2.000000</v>
      </c>
      <c r="G20" s="12"/>
      <c r="H20" s="12"/>
      <c r="I20" s="14">
        <f ca="1">ROUND(SUM(INDIRECT(ADDRESS(ROW()+(-2), COLUMN()+(1), 1)),INDIRECT(ADDRESS(ROW()+(-6), COLUMN()+(1), 1)),INDIRECT(ADDRESS(ROW()+(-9), COLUMN()+(1), 1))), 2)</f>
        <v>20.310000</v>
      </c>
      <c r="J20" s="14">
        <f ca="1">ROUND(INDIRECT(ADDRESS(ROW()+(0), COLUMN()+(-4), 1))*INDIRECT(ADDRESS(ROW()+(0), COLUMN()+(-1), 1))/100, 2)</f>
        <v>0.410000</v>
      </c>
    </row>
    <row r="21" spans="1:10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4"/>
      <c r="H21" s="24"/>
      <c r="I21" s="25"/>
      <c r="J21" s="26">
        <f ca="1">ROUND(SUM(INDIRECT(ADDRESS(ROW()+(-1), COLUMN()+(0), 1)),INDIRECT(ADDRESS(ROW()+(-3), COLUMN()+(0), 1)),INDIRECT(ADDRESS(ROW()+(-7), COLUMN()+(0), 1)),INDIRECT(ADDRESS(ROW()+(-10), COLUMN()+(0), 1))), 2)</f>
        <v>20.720000</v>
      </c>
    </row>
    <row r="24" spans="1:10" ht="13.50" thickBot="1" customHeight="1">
      <c r="A24" s="27" t="s">
        <v>34</v>
      </c>
      <c r="B24" s="27"/>
      <c r="C24" s="27"/>
      <c r="D24" s="27"/>
      <c r="E24" s="27"/>
      <c r="F24" s="27"/>
      <c r="G24" s="27" t="s">
        <v>35</v>
      </c>
      <c r="H24" s="27" t="s">
        <v>36</v>
      </c>
      <c r="I24" s="27"/>
      <c r="J24" s="27" t="s">
        <v>37</v>
      </c>
    </row>
    <row r="25" spans="1:10" ht="13.50" thickBot="1" customHeight="1">
      <c r="A25" s="28" t="s">
        <v>38</v>
      </c>
      <c r="B25" s="28"/>
      <c r="C25" s="28"/>
      <c r="D25" s="28"/>
      <c r="E25" s="28"/>
      <c r="F25" s="28"/>
      <c r="G25" s="29">
        <v>1112013.000000</v>
      </c>
      <c r="H25" s="29">
        <v>1112014.000000</v>
      </c>
      <c r="I25" s="29"/>
      <c r="J25" s="29" t="s">
        <v>39</v>
      </c>
    </row>
    <row r="26" spans="1:10" ht="34.50" thickBot="1" customHeight="1">
      <c r="A26" s="30" t="s">
        <v>40</v>
      </c>
      <c r="B26" s="30"/>
      <c r="C26" s="30"/>
      <c r="D26" s="30"/>
      <c r="E26" s="30"/>
      <c r="F26" s="30"/>
      <c r="G26" s="31"/>
      <c r="H26" s="31"/>
      <c r="I26" s="31"/>
      <c r="J26" s="3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5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I11"/>
    <mergeCell ref="A12:B12"/>
    <mergeCell ref="C12:D12"/>
    <mergeCell ref="E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I18"/>
    <mergeCell ref="A19:B19"/>
    <mergeCell ref="C19:D19"/>
    <mergeCell ref="E19:H19"/>
    <mergeCell ref="A20:B20"/>
    <mergeCell ref="C20:D20"/>
    <mergeCell ref="F20:H20"/>
    <mergeCell ref="A21:E21"/>
    <mergeCell ref="F21:I21"/>
    <mergeCell ref="A24:F24"/>
    <mergeCell ref="H24:I24"/>
    <mergeCell ref="A25:F25"/>
    <mergeCell ref="G25:G26"/>
    <mergeCell ref="H25:I26"/>
    <mergeCell ref="J25:J26"/>
    <mergeCell ref="A26:F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